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-120" yWindow="-120" windowWidth="20730" windowHeight="11160" firstSheet="1" activeTab="1"/>
  </bookViews>
  <sheets>
    <sheet name="2018" sheetId="1" state="hidden" r:id="rId1"/>
    <sheet name="2019" sheetId="2" r:id="rId2"/>
  </sheets>
  <calcPr calcId="181029" iterateDelta="1E-4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9" i="2"/>
  <c r="F28"/>
  <c r="F27"/>
  <c r="F26"/>
  <c r="F25"/>
  <c r="E24"/>
  <c r="D24"/>
  <c r="F23"/>
  <c r="F22"/>
  <c r="F21"/>
  <c r="F20"/>
  <c r="F19"/>
  <c r="F18"/>
  <c r="F17"/>
  <c r="F16"/>
  <c r="F15"/>
  <c r="F14"/>
  <c r="F13"/>
  <c r="F12"/>
  <c r="F11"/>
  <c r="F10"/>
  <c r="F9"/>
  <c r="E8"/>
  <c r="D8"/>
  <c r="D7" s="1"/>
  <c r="D5" s="1"/>
  <c r="F6"/>
  <c r="D30" l="1"/>
  <c r="F24"/>
  <c r="F8"/>
  <c r="E7"/>
  <c r="D8" i="1"/>
  <c r="E5" i="2" l="1"/>
  <c r="F7"/>
  <c r="F29" i="1"/>
  <c r="F28"/>
  <c r="F27"/>
  <c r="F26"/>
  <c r="F25"/>
  <c r="E24"/>
  <c r="D24"/>
  <c r="F23"/>
  <c r="F22"/>
  <c r="F21"/>
  <c r="F20"/>
  <c r="F19"/>
  <c r="F18"/>
  <c r="F17"/>
  <c r="F16"/>
  <c r="F15"/>
  <c r="F14"/>
  <c r="F13"/>
  <c r="F12"/>
  <c r="F11"/>
  <c r="F10"/>
  <c r="F9"/>
  <c r="E8"/>
  <c r="F8" s="1"/>
  <c r="D7"/>
  <c r="D5" s="1"/>
  <c r="F6"/>
  <c r="E30" i="2" l="1"/>
  <c r="F30" s="1"/>
  <c r="F5"/>
  <c r="D30" i="1"/>
  <c r="F24"/>
  <c r="E7"/>
  <c r="E5" l="1"/>
  <c r="F7"/>
  <c r="E30" l="1"/>
  <c r="F30" s="1"/>
  <c r="F5"/>
</calcChain>
</file>

<file path=xl/sharedStrings.xml><?xml version="1.0" encoding="utf-8"?>
<sst xmlns="http://schemas.openxmlformats.org/spreadsheetml/2006/main" count="104" uniqueCount="54">
  <si>
    <t>Miejskie Przedszkole nr 5 w Częstochowie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</si>
  <si>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</si>
  <si>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</si>
  <si>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</si>
  <si>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</si>
  <si>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</si>
  <si>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</si>
  <si>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</si>
  <si>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</si>
  <si>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</si>
  <si>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</si>
  <si>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</si>
  <si>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</si>
  <si>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</si>
  <si>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</si>
  <si>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</si>
  <si>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</si>
  <si>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</si>
  <si>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</si>
  <si>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</si>
  <si>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</si>
  <si>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</si>
  <si>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</si>
  <si>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</si>
  <si>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</si>
  <si>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</si>
  <si>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</si>
  <si>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</si>
  <si>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</si>
  <si>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</si>
  <si>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</si>
  <si>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</si>
  <si>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</si>
  <si>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</si>
  <si>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</si>
  <si>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</si>
  <si>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</si>
  <si>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</si>
  <si>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</si>
  <si>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</si>
  <si>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</si>
  <si>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</si>
  <si>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</si>
  <si>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</si>
  <si>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</si>
  <si>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</si>
  <si>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</si>
  <si>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</si>
  <si>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Tel. 34 37 06 330</t>
  </si>
  <si>
    <t>Sporządził :  Marzena Słoniec</t>
  </si>
  <si>
    <t>Wartość  netto na dzień 31.12.2017r (w zł)
na dzień
31.12.2016r.
( w zł )</t>
  </si>
  <si>
    <t>Wartość netto na dzień 31.12.2018r (w zł)
na dzień
31.12.2017r.
( w zł )</t>
  </si>
  <si>
    <t>Wartość  netto na dzień 31.12.2018r (w zł)
na dzień
31.12.2016r.
( w zł )</t>
  </si>
  <si>
    <t>Wartość netto na dzień 31.12.2019r (w zł)
na dzień
31.12.2017r.
( w zł 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</si>
</sst>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3" fontId="3" fillId="0" borderId="1" xfId="1" applyNumberFormat="1" applyFont="1" applyBorder="1" applyAlignment="1">
      <alignment horizontal="right" vertical="center" wrapText="1"/>
    </xf>
    <xf numFmtId="0" fontId="3" fillId="0" borderId="4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3" fontId="3" fillId="2" borderId="1" xfId="1" applyNumberFormat="1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3" fontId="2" fillId="2" borderId="1" xfId="1" applyNumberFormat="1" applyFont="1" applyFill="1" applyBorder="1" applyAlignment="1">
      <alignment horizontal="right" vertical="center" wrapText="1"/>
    </xf>
    <xf numFmtId="49" fontId="2" fillId="0" borderId="1" xfId="1" applyNumberFormat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workbookViewId="0">
      <selection activeCell="K8" sqref="K8"/>
    </sheetView>
  </sheetViews>
  <sheetFormatPr defaultRowHeight="15"/>
  <cols>
    <col min="1" max="1" width="5.5703125" customWidth="1"/>
    <col min="2" max="2" width="0.28515625" customWidth="1"/>
    <col min="3" max="3" width="40.28515625" customWidth="1"/>
    <col min="4" max="4" width="12" customWidth="1"/>
    <col min="5" max="5" width="11.5703125" customWidth="1"/>
    <col min="6" max="6" width="12.5703125" customWidth="1"/>
  </cols>
  <sheetData>
    <row r="1" spans="1:6">
      <c r="A1">
        <v>2018</v>
      </c>
    </row>
    <row r="2" spans="1:6" ht="29.25" customHeight="1">
      <c r="C2" t="s">
        <v>0</v>
      </c>
    </row>
    <row r="3" spans="1:6" s="2" customFormat="1" ht="63.75" customHeight="1">
      <c r="A3" s="18" t="s">
        <v>1</v>
      </c>
      <c r="B3" s="18"/>
      <c r="C3" s="1" t="s">
        <v>2</v>
      </c>
      <c r="D3" s="1" t="s">
        <v>50</v>
      </c>
      <c r="E3" s="1" t="s">
        <v>51</v>
      </c>
      <c r="F3" s="1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9" t="s">
        <v>4</v>
      </c>
      <c r="B5" s="19"/>
      <c r="C5" s="19"/>
      <c r="D5" s="5">
        <f>(D6+D7+D21+D22+D23)</f>
        <v>762667</v>
      </c>
      <c r="E5" s="5">
        <f>(E6+E7+E21+E22+E23)</f>
        <v>1265510.97</v>
      </c>
      <c r="F5" s="5">
        <f t="shared" ref="F5:F30" si="0">(E5-D5)</f>
        <v>502843.97</v>
      </c>
    </row>
    <row r="6" spans="1:6" ht="21.75" customHeight="1">
      <c r="A6" s="20" t="s">
        <v>5</v>
      </c>
      <c r="B6" s="20"/>
      <c r="C6" s="6" t="s">
        <v>6</v>
      </c>
      <c r="D6" s="5">
        <v>0</v>
      </c>
      <c r="E6" s="5">
        <v>0</v>
      </c>
      <c r="F6" s="5">
        <f t="shared" si="0"/>
        <v>0</v>
      </c>
    </row>
    <row r="7" spans="1:6" ht="27.75" customHeight="1">
      <c r="A7" s="20" t="s">
        <v>7</v>
      </c>
      <c r="B7" s="20"/>
      <c r="C7" s="6" t="s">
        <v>8</v>
      </c>
      <c r="D7" s="5">
        <f>(D8+D19+D20)</f>
        <v>762667</v>
      </c>
      <c r="E7" s="5">
        <f>(E8+E19+E20)</f>
        <v>1265510.97</v>
      </c>
      <c r="F7" s="5">
        <f t="shared" si="0"/>
        <v>502843.97</v>
      </c>
    </row>
    <row r="8" spans="1:6" ht="23.25" customHeight="1">
      <c r="A8" s="17" t="s">
        <v>9</v>
      </c>
      <c r="B8" s="17"/>
      <c r="C8" s="7" t="s">
        <v>10</v>
      </c>
      <c r="D8" s="8">
        <f>SUM(D9+D10+D11+D15+D17)</f>
        <v>762667</v>
      </c>
      <c r="E8" s="8">
        <f>SUM(E9:E18)</f>
        <v>1265510.97</v>
      </c>
      <c r="F8" s="5">
        <f t="shared" si="0"/>
        <v>502843.97</v>
      </c>
    </row>
    <row r="9" spans="1:6">
      <c r="A9" s="17" t="s">
        <v>11</v>
      </c>
      <c r="B9" s="17"/>
      <c r="C9" s="7" t="s">
        <v>12</v>
      </c>
      <c r="D9" s="8">
        <v>238497</v>
      </c>
      <c r="E9" s="9">
        <v>238497</v>
      </c>
      <c r="F9" s="5">
        <f t="shared" si="0"/>
        <v>0</v>
      </c>
    </row>
    <row r="10" spans="1:6" ht="19.5" customHeight="1">
      <c r="A10" s="17" t="s">
        <v>13</v>
      </c>
      <c r="B10" s="17"/>
      <c r="C10" s="7" t="s">
        <v>14</v>
      </c>
      <c r="D10" s="9">
        <v>440436</v>
      </c>
      <c r="E10" s="9">
        <v>951647.7</v>
      </c>
      <c r="F10" s="5">
        <f t="shared" si="0"/>
        <v>511211.69999999995</v>
      </c>
    </row>
    <row r="11" spans="1:6" ht="21" customHeight="1">
      <c r="A11" s="17" t="s">
        <v>15</v>
      </c>
      <c r="B11" s="17"/>
      <c r="C11" s="7" t="s">
        <v>16</v>
      </c>
      <c r="D11" s="9">
        <v>68340</v>
      </c>
      <c r="E11" s="9">
        <v>63644.21</v>
      </c>
      <c r="F11" s="5">
        <f t="shared" si="0"/>
        <v>-4695.7900000000009</v>
      </c>
    </row>
    <row r="12" spans="1:6" ht="18" customHeight="1">
      <c r="A12" s="17" t="s">
        <v>17</v>
      </c>
      <c r="B12" s="17"/>
      <c r="C12" s="7" t="s">
        <v>18</v>
      </c>
      <c r="D12" s="8">
        <v>0</v>
      </c>
      <c r="E12" s="9">
        <v>0</v>
      </c>
      <c r="F12" s="5">
        <f t="shared" si="0"/>
        <v>0</v>
      </c>
    </row>
    <row r="13" spans="1:6" ht="25.5" customHeight="1">
      <c r="A13" s="17" t="s">
        <v>19</v>
      </c>
      <c r="B13" s="17"/>
      <c r="C13" s="7" t="s">
        <v>20</v>
      </c>
      <c r="D13" s="8">
        <v>0</v>
      </c>
      <c r="E13" s="9">
        <v>0</v>
      </c>
      <c r="F13" s="5">
        <f t="shared" si="0"/>
        <v>0</v>
      </c>
    </row>
    <row r="14" spans="1:6" ht="25.5" customHeight="1">
      <c r="A14" s="17" t="s">
        <v>21</v>
      </c>
      <c r="B14" s="17"/>
      <c r="C14" s="7" t="s">
        <v>22</v>
      </c>
      <c r="D14" s="8">
        <v>0</v>
      </c>
      <c r="E14" s="9">
        <v>0</v>
      </c>
      <c r="F14" s="5">
        <f t="shared" si="0"/>
        <v>0</v>
      </c>
    </row>
    <row r="15" spans="1:6" ht="19.5" customHeight="1">
      <c r="A15" s="17" t="s">
        <v>23</v>
      </c>
      <c r="B15" s="17"/>
      <c r="C15" s="7" t="s">
        <v>24</v>
      </c>
      <c r="D15" s="9">
        <v>12334</v>
      </c>
      <c r="E15" s="9">
        <v>10702.06</v>
      </c>
      <c r="F15" s="5">
        <f t="shared" si="0"/>
        <v>-1631.9400000000005</v>
      </c>
    </row>
    <row r="16" spans="1:6" ht="22.5" customHeight="1">
      <c r="A16" s="17" t="s">
        <v>25</v>
      </c>
      <c r="B16" s="17"/>
      <c r="C16" s="7" t="s">
        <v>26</v>
      </c>
      <c r="D16" s="8">
        <v>0</v>
      </c>
      <c r="E16" s="9">
        <v>0</v>
      </c>
      <c r="F16" s="5">
        <f t="shared" si="0"/>
        <v>0</v>
      </c>
    </row>
    <row r="17" spans="1:6" ht="33" customHeight="1">
      <c r="A17" s="17" t="s">
        <v>27</v>
      </c>
      <c r="B17" s="17"/>
      <c r="C17" s="7" t="s">
        <v>28</v>
      </c>
      <c r="D17" s="8">
        <v>3060</v>
      </c>
      <c r="E17" s="9">
        <v>1020</v>
      </c>
      <c r="F17" s="5">
        <f t="shared" si="0"/>
        <v>-2040</v>
      </c>
    </row>
    <row r="18" spans="1:6">
      <c r="A18" s="10" t="s">
        <v>29</v>
      </c>
      <c r="B18" s="10"/>
      <c r="C18" s="7" t="s">
        <v>30</v>
      </c>
      <c r="D18" s="8">
        <v>0</v>
      </c>
      <c r="E18" s="9">
        <v>0</v>
      </c>
      <c r="F18" s="5">
        <f t="shared" si="0"/>
        <v>0</v>
      </c>
    </row>
    <row r="19" spans="1:6" ht="25.5" customHeight="1">
      <c r="A19" s="17" t="s">
        <v>31</v>
      </c>
      <c r="B19" s="17"/>
      <c r="C19" s="7" t="s">
        <v>32</v>
      </c>
      <c r="D19" s="8">
        <v>0</v>
      </c>
      <c r="E19" s="9">
        <v>0</v>
      </c>
      <c r="F19" s="5">
        <f t="shared" si="0"/>
        <v>0</v>
      </c>
    </row>
    <row r="20" spans="1:6" ht="29.25" customHeight="1">
      <c r="A20" s="17" t="s">
        <v>33</v>
      </c>
      <c r="B20" s="17"/>
      <c r="C20" s="7" t="s">
        <v>34</v>
      </c>
      <c r="D20" s="8">
        <v>0</v>
      </c>
      <c r="E20" s="9">
        <v>0</v>
      </c>
      <c r="F20" s="5">
        <f t="shared" si="0"/>
        <v>0</v>
      </c>
    </row>
    <row r="21" spans="1:6" ht="28.5" customHeight="1">
      <c r="A21" s="20" t="s">
        <v>35</v>
      </c>
      <c r="B21" s="20"/>
      <c r="C21" s="6" t="s">
        <v>36</v>
      </c>
      <c r="D21" s="5">
        <v>0</v>
      </c>
      <c r="E21" s="9">
        <v>0</v>
      </c>
      <c r="F21" s="5">
        <f t="shared" si="0"/>
        <v>0</v>
      </c>
    </row>
    <row r="22" spans="1:6" ht="42.75" customHeight="1">
      <c r="A22" s="20" t="s">
        <v>37</v>
      </c>
      <c r="B22" s="20"/>
      <c r="C22" s="6" t="s">
        <v>38</v>
      </c>
      <c r="D22" s="5">
        <v>0</v>
      </c>
      <c r="E22" s="9">
        <v>0</v>
      </c>
      <c r="F22" s="5">
        <f t="shared" si="0"/>
        <v>0</v>
      </c>
    </row>
    <row r="23" spans="1:6" ht="39" customHeight="1">
      <c r="A23" s="20" t="s">
        <v>39</v>
      </c>
      <c r="B23" s="20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6">
      <c r="A24" s="19" t="s">
        <v>41</v>
      </c>
      <c r="B24" s="19"/>
      <c r="C24" s="19"/>
      <c r="D24" s="5">
        <f>SUM(D25:D29)</f>
        <v>37435</v>
      </c>
      <c r="E24" s="5">
        <f>SUM(E25:E29)</f>
        <v>40631.08</v>
      </c>
      <c r="F24" s="5">
        <f t="shared" si="0"/>
        <v>3196.0800000000017</v>
      </c>
    </row>
    <row r="25" spans="1:6">
      <c r="A25" s="11">
        <v>1</v>
      </c>
      <c r="B25" s="21" t="s">
        <v>42</v>
      </c>
      <c r="C25" s="21"/>
      <c r="D25" s="9">
        <v>14873</v>
      </c>
      <c r="E25" s="9">
        <v>14720.87</v>
      </c>
      <c r="F25" s="5">
        <f t="shared" si="0"/>
        <v>-152.1299999999992</v>
      </c>
    </row>
    <row r="26" spans="1:6">
      <c r="A26" s="11">
        <v>2</v>
      </c>
      <c r="B26" s="21" t="s">
        <v>43</v>
      </c>
      <c r="C26" s="21"/>
      <c r="D26" s="9">
        <v>21033</v>
      </c>
      <c r="E26" s="9">
        <v>13416</v>
      </c>
      <c r="F26" s="5">
        <f t="shared" si="0"/>
        <v>-7617</v>
      </c>
    </row>
    <row r="27" spans="1:6">
      <c r="A27" s="11">
        <v>3</v>
      </c>
      <c r="B27" s="21" t="s">
        <v>44</v>
      </c>
      <c r="C27" s="21"/>
      <c r="D27" s="9">
        <v>1529</v>
      </c>
      <c r="E27" s="9">
        <v>12494.21</v>
      </c>
      <c r="F27" s="5">
        <f t="shared" si="0"/>
        <v>10965.21</v>
      </c>
    </row>
    <row r="28" spans="1:6">
      <c r="A28" s="11">
        <v>4</v>
      </c>
      <c r="B28" s="21" t="s">
        <v>45</v>
      </c>
      <c r="C28" s="21"/>
      <c r="D28" s="8"/>
      <c r="E28" s="9"/>
      <c r="F28" s="5">
        <f t="shared" si="0"/>
        <v>0</v>
      </c>
    </row>
    <row r="29" spans="1:6">
      <c r="A29" s="11">
        <v>5</v>
      </c>
      <c r="B29" s="21" t="s">
        <v>46</v>
      </c>
      <c r="C29" s="21"/>
      <c r="D29" s="8"/>
      <c r="E29" s="9"/>
      <c r="F29" s="5">
        <f t="shared" si="0"/>
        <v>0</v>
      </c>
    </row>
    <row r="30" spans="1:6" ht="18.75" customHeight="1">
      <c r="A30" s="19" t="s">
        <v>47</v>
      </c>
      <c r="B30" s="19"/>
      <c r="C30" s="19"/>
      <c r="D30" s="5">
        <f>(D5+D24)</f>
        <v>800102</v>
      </c>
      <c r="E30" s="5">
        <f>(E5+E24)</f>
        <v>1306142.05</v>
      </c>
      <c r="F30" s="5">
        <f t="shared" si="0"/>
        <v>506040.05000000005</v>
      </c>
    </row>
    <row r="35" spans="3:3">
      <c r="C35" t="s">
        <v>49</v>
      </c>
    </row>
    <row r="36" spans="3:3">
      <c r="C36" t="s">
        <v>48</v>
      </c>
    </row>
  </sheetData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36"/>
  <sheetViews>
    <sheetView tabSelected="1" workbookViewId="0">
      <selection activeCell="J1" sqref="J1"/>
    </sheetView>
  </sheetViews>
  <sheetFormatPr defaultRowHeight="15"/>
  <cols>
    <col min="1" max="1" width="5.5703125" customWidth="1"/>
    <col min="2" max="2" width="0.28515625" customWidth="1"/>
    <col min="3" max="3" width="40.28515625" customWidth="1"/>
    <col min="4" max="4" width="12" customWidth="1"/>
    <col min="5" max="5" width="11.5703125" customWidth="1"/>
    <col min="6" max="6" width="12.5703125" customWidth="1"/>
  </cols>
  <sheetData>
    <row r="2" spans="1:6" ht="29.25" customHeight="1">
      <c r="C2" t="s">
        <v>0</v>
      </c>
    </row>
    <row r="3" spans="1:6" s="2" customFormat="1" ht="63.75" customHeight="1">
      <c r="A3" s="18" t="s">
        <v>1</v>
      </c>
      <c r="B3" s="18"/>
      <c r="C3" s="13" t="s">
        <v>2</v>
      </c>
      <c r="D3" s="13" t="s">
        <v>52</v>
      </c>
      <c r="E3" s="13" t="s">
        <v>53</v>
      </c>
      <c r="F3" s="13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9" t="s">
        <v>4</v>
      </c>
      <c r="B5" s="19"/>
      <c r="C5" s="19"/>
      <c r="D5" s="5">
        <f>(D6+D7+D21+D22+D23)</f>
        <v>1265511</v>
      </c>
      <c r="E5" s="5">
        <f>(E6+E7+E21+E22+E23)</f>
        <v>1217271.05</v>
      </c>
      <c r="F5" s="5">
        <f t="shared" ref="F5:F30" si="0">(E5-D5)</f>
        <v>-48239.949999999953</v>
      </c>
    </row>
    <row r="6" spans="1:6" ht="21.75" customHeight="1">
      <c r="A6" s="20" t="s">
        <v>5</v>
      </c>
      <c r="B6" s="20"/>
      <c r="C6" s="6" t="s">
        <v>6</v>
      </c>
      <c r="D6" s="5">
        <v>0</v>
      </c>
      <c r="E6" s="5">
        <v>0</v>
      </c>
      <c r="F6" s="5">
        <f t="shared" si="0"/>
        <v>0</v>
      </c>
    </row>
    <row r="7" spans="1:6" ht="27.75" customHeight="1">
      <c r="A7" s="20" t="s">
        <v>7</v>
      </c>
      <c r="B7" s="20"/>
      <c r="C7" s="6" t="s">
        <v>8</v>
      </c>
      <c r="D7" s="5">
        <f>(D8+D19+D20)</f>
        <v>1265511</v>
      </c>
      <c r="E7" s="5">
        <f>(E8+E19+E20)</f>
        <v>1217271.05</v>
      </c>
      <c r="F7" s="5">
        <f t="shared" si="0"/>
        <v>-48239.949999999953</v>
      </c>
    </row>
    <row r="8" spans="1:6" ht="23.25" customHeight="1">
      <c r="A8" s="17" t="s">
        <v>9</v>
      </c>
      <c r="B8" s="17"/>
      <c r="C8" s="7" t="s">
        <v>10</v>
      </c>
      <c r="D8" s="8">
        <f>SUM(D9+D10+D11+D15+D17)</f>
        <v>1265511</v>
      </c>
      <c r="E8" s="8">
        <f>SUM(E9:E18)</f>
        <v>1217271.05</v>
      </c>
      <c r="F8" s="5">
        <f t="shared" si="0"/>
        <v>-48239.949999999953</v>
      </c>
    </row>
    <row r="9" spans="1:6">
      <c r="A9" s="17" t="s">
        <v>11</v>
      </c>
      <c r="B9" s="17"/>
      <c r="C9" s="7" t="s">
        <v>12</v>
      </c>
      <c r="D9" s="16">
        <v>238497</v>
      </c>
      <c r="E9" s="15">
        <v>238497</v>
      </c>
      <c r="F9" s="5">
        <f t="shared" si="0"/>
        <v>0</v>
      </c>
    </row>
    <row r="10" spans="1:6" ht="19.5" customHeight="1">
      <c r="A10" s="17" t="s">
        <v>13</v>
      </c>
      <c r="B10" s="17"/>
      <c r="C10" s="7" t="s">
        <v>14</v>
      </c>
      <c r="D10" s="15">
        <v>951648</v>
      </c>
      <c r="E10" s="15">
        <v>910755</v>
      </c>
      <c r="F10" s="5">
        <f t="shared" si="0"/>
        <v>-40893</v>
      </c>
    </row>
    <row r="11" spans="1:6" ht="21" customHeight="1">
      <c r="A11" s="17" t="s">
        <v>15</v>
      </c>
      <c r="B11" s="17"/>
      <c r="C11" s="7" t="s">
        <v>16</v>
      </c>
      <c r="D11" s="15">
        <v>63644</v>
      </c>
      <c r="E11" s="15">
        <v>58949</v>
      </c>
      <c r="F11" s="5">
        <f t="shared" si="0"/>
        <v>-4695</v>
      </c>
    </row>
    <row r="12" spans="1:6" ht="18" customHeight="1">
      <c r="A12" s="17" t="s">
        <v>17</v>
      </c>
      <c r="B12" s="17"/>
      <c r="C12" s="7" t="s">
        <v>18</v>
      </c>
      <c r="D12" s="8">
        <v>0</v>
      </c>
      <c r="E12" s="9">
        <v>0</v>
      </c>
      <c r="F12" s="5">
        <f t="shared" si="0"/>
        <v>0</v>
      </c>
    </row>
    <row r="13" spans="1:6" ht="25.5" customHeight="1">
      <c r="A13" s="17" t="s">
        <v>19</v>
      </c>
      <c r="B13" s="17"/>
      <c r="C13" s="7" t="s">
        <v>20</v>
      </c>
      <c r="D13" s="8">
        <v>0</v>
      </c>
      <c r="E13" s="9">
        <v>0</v>
      </c>
      <c r="F13" s="5">
        <f t="shared" si="0"/>
        <v>0</v>
      </c>
    </row>
    <row r="14" spans="1:6" ht="25.5" customHeight="1">
      <c r="A14" s="17" t="s">
        <v>21</v>
      </c>
      <c r="B14" s="17"/>
      <c r="C14" s="7" t="s">
        <v>22</v>
      </c>
      <c r="D14" s="8">
        <v>0</v>
      </c>
      <c r="E14" s="9">
        <v>0</v>
      </c>
      <c r="F14" s="5">
        <f t="shared" si="0"/>
        <v>0</v>
      </c>
    </row>
    <row r="15" spans="1:6" ht="19.5" customHeight="1">
      <c r="A15" s="17" t="s">
        <v>23</v>
      </c>
      <c r="B15" s="17"/>
      <c r="C15" s="7" t="s">
        <v>24</v>
      </c>
      <c r="D15" s="15">
        <v>10702</v>
      </c>
      <c r="E15" s="15">
        <v>9070.0499999999993</v>
      </c>
      <c r="F15" s="5">
        <f t="shared" si="0"/>
        <v>-1631.9500000000007</v>
      </c>
    </row>
    <row r="16" spans="1:6" ht="22.5" customHeight="1">
      <c r="A16" s="17" t="s">
        <v>25</v>
      </c>
      <c r="B16" s="17"/>
      <c r="C16" s="7" t="s">
        <v>26</v>
      </c>
      <c r="D16" s="8">
        <v>0</v>
      </c>
      <c r="E16" s="9">
        <v>0</v>
      </c>
      <c r="F16" s="5">
        <f t="shared" si="0"/>
        <v>0</v>
      </c>
    </row>
    <row r="17" spans="1:6" ht="33" customHeight="1">
      <c r="A17" s="17" t="s">
        <v>27</v>
      </c>
      <c r="B17" s="17"/>
      <c r="C17" s="7" t="s">
        <v>28</v>
      </c>
      <c r="D17" s="16">
        <v>1020</v>
      </c>
      <c r="E17" s="15">
        <v>0</v>
      </c>
      <c r="F17" s="5">
        <f t="shared" si="0"/>
        <v>-1020</v>
      </c>
    </row>
    <row r="18" spans="1:6">
      <c r="A18" s="12" t="s">
        <v>29</v>
      </c>
      <c r="B18" s="12"/>
      <c r="C18" s="7" t="s">
        <v>30</v>
      </c>
      <c r="D18" s="8">
        <v>0</v>
      </c>
      <c r="E18" s="9">
        <v>0</v>
      </c>
      <c r="F18" s="5">
        <f t="shared" si="0"/>
        <v>0</v>
      </c>
    </row>
    <row r="19" spans="1:6" ht="25.5" customHeight="1">
      <c r="A19" s="17" t="s">
        <v>31</v>
      </c>
      <c r="B19" s="17"/>
      <c r="C19" s="7" t="s">
        <v>32</v>
      </c>
      <c r="D19" s="8">
        <v>0</v>
      </c>
      <c r="E19" s="9">
        <v>0</v>
      </c>
      <c r="F19" s="5">
        <f t="shared" si="0"/>
        <v>0</v>
      </c>
    </row>
    <row r="20" spans="1:6" ht="29.25" customHeight="1">
      <c r="A20" s="17" t="s">
        <v>33</v>
      </c>
      <c r="B20" s="17"/>
      <c r="C20" s="7" t="s">
        <v>34</v>
      </c>
      <c r="D20" s="8">
        <v>0</v>
      </c>
      <c r="E20" s="9">
        <v>0</v>
      </c>
      <c r="F20" s="5">
        <f t="shared" si="0"/>
        <v>0</v>
      </c>
    </row>
    <row r="21" spans="1:6" ht="28.5" customHeight="1">
      <c r="A21" s="20" t="s">
        <v>35</v>
      </c>
      <c r="B21" s="20"/>
      <c r="C21" s="6" t="s">
        <v>36</v>
      </c>
      <c r="D21" s="5">
        <v>0</v>
      </c>
      <c r="E21" s="9">
        <v>0</v>
      </c>
      <c r="F21" s="5">
        <f t="shared" si="0"/>
        <v>0</v>
      </c>
    </row>
    <row r="22" spans="1:6" ht="42.75" customHeight="1">
      <c r="A22" s="20" t="s">
        <v>37</v>
      </c>
      <c r="B22" s="20"/>
      <c r="C22" s="6" t="s">
        <v>38</v>
      </c>
      <c r="D22" s="5">
        <v>0</v>
      </c>
      <c r="E22" s="9">
        <v>0</v>
      </c>
      <c r="F22" s="5">
        <f t="shared" si="0"/>
        <v>0</v>
      </c>
    </row>
    <row r="23" spans="1:6" ht="39" customHeight="1">
      <c r="A23" s="20" t="s">
        <v>39</v>
      </c>
      <c r="B23" s="20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6">
      <c r="A24" s="19" t="s">
        <v>41</v>
      </c>
      <c r="B24" s="19"/>
      <c r="C24" s="19"/>
      <c r="D24" s="14">
        <f>SUM(D25:D29)</f>
        <v>40631</v>
      </c>
      <c r="E24" s="5">
        <f>SUM(E25:E29)</f>
        <v>26285.17</v>
      </c>
      <c r="F24" s="5">
        <f t="shared" si="0"/>
        <v>-14345.830000000002</v>
      </c>
    </row>
    <row r="25" spans="1:6">
      <c r="A25" s="11">
        <v>1</v>
      </c>
      <c r="B25" s="21" t="s">
        <v>42</v>
      </c>
      <c r="C25" s="21"/>
      <c r="D25" s="15">
        <v>14721</v>
      </c>
      <c r="E25" s="15">
        <v>4052.17</v>
      </c>
      <c r="F25" s="5">
        <f t="shared" si="0"/>
        <v>-10668.83</v>
      </c>
    </row>
    <row r="26" spans="1:6">
      <c r="A26" s="11">
        <v>2</v>
      </c>
      <c r="B26" s="21" t="s">
        <v>43</v>
      </c>
      <c r="C26" s="21"/>
      <c r="D26" s="15">
        <v>13416</v>
      </c>
      <c r="E26" s="15">
        <v>16128</v>
      </c>
      <c r="F26" s="5">
        <f t="shared" si="0"/>
        <v>2712</v>
      </c>
    </row>
    <row r="27" spans="1:6">
      <c r="A27" s="11">
        <v>3</v>
      </c>
      <c r="B27" s="21" t="s">
        <v>44</v>
      </c>
      <c r="C27" s="21"/>
      <c r="D27" s="15">
        <v>12494</v>
      </c>
      <c r="E27" s="15">
        <v>6105</v>
      </c>
      <c r="F27" s="5">
        <f t="shared" si="0"/>
        <v>-6389</v>
      </c>
    </row>
    <row r="28" spans="1:6">
      <c r="A28" s="11">
        <v>4</v>
      </c>
      <c r="B28" s="21" t="s">
        <v>45</v>
      </c>
      <c r="C28" s="21"/>
      <c r="D28" s="8"/>
      <c r="E28" s="9"/>
      <c r="F28" s="5">
        <f t="shared" si="0"/>
        <v>0</v>
      </c>
    </row>
    <row r="29" spans="1:6">
      <c r="A29" s="11">
        <v>5</v>
      </c>
      <c r="B29" s="21" t="s">
        <v>46</v>
      </c>
      <c r="C29" s="21"/>
      <c r="D29" s="8"/>
      <c r="E29" s="9"/>
      <c r="F29" s="5">
        <f t="shared" si="0"/>
        <v>0</v>
      </c>
    </row>
    <row r="30" spans="1:6" ht="18.75" customHeight="1">
      <c r="A30" s="19" t="s">
        <v>47</v>
      </c>
      <c r="B30" s="19"/>
      <c r="C30" s="19"/>
      <c r="D30" s="5">
        <f>(D5+D24)</f>
        <v>1306142</v>
      </c>
      <c r="E30" s="5">
        <f>(E5+E24)</f>
        <v>1243556.22</v>
      </c>
      <c r="F30" s="5">
        <f t="shared" si="0"/>
        <v>-62585.780000000028</v>
      </c>
    </row>
    <row r="35" spans="3:3">
      <c r="C35" t="s">
        <v>49</v>
      </c>
    </row>
    <row r="36" spans="3:3">
      <c r="C36" t="s">
        <v>48</v>
      </c>
    </row>
  </sheetData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2020-03-18T18:28:42Z</dcterms:modified>
</cp:coreProperties>
</file>