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ks/Desktop/"/>
    </mc:Choice>
  </mc:AlternateContent>
  <xr:revisionPtr revIDLastSave="0" documentId="8_{8BD0F763-23DC-2445-B9F7-85DB2895A7CF}" xr6:coauthVersionLast="47" xr6:coauthVersionMax="47" xr10:uidLastSave="{00000000-0000-0000-0000-000000000000}"/>
  <bookViews>
    <workbookView xWindow="0" yWindow="460" windowWidth="33600" windowHeight="19420"/>
  </bookViews>
  <sheets>
    <sheet name="2017" sheetId="1" r:id="rId1"/>
    <sheet name="Arkusz2" sheetId="2" r:id="rId2"/>
    <sheet name="Arkusz3" sheetId="3" r:id="rId3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E23" i="1"/>
  <c r="F23" i="1" s="1"/>
  <c r="D23" i="1"/>
  <c r="D29" i="1" s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6" i="1"/>
  <c r="F6" i="1" s="1"/>
  <c r="D6" i="1"/>
  <c r="F5" i="1"/>
  <c r="E4" i="1"/>
  <c r="E29" i="1" s="1"/>
  <c r="F29" i="1" s="1"/>
  <c r="F4" i="1" l="1"/>
</calcChain>
</file>

<file path=xl/sharedStrings.xml><?xml version="1.0" encoding="utf-8"?>
<sst xmlns="http://schemas.openxmlformats.org/spreadsheetml/2006/main" count="58" uniqueCount="58">
  <si>
    <t>Szkoła Podstawowa z Oddziałami Integracyjnymi nr 17</t>
  </si>
  <si>
    <t>Lp</t>
  </si>
  <si>
    <t xml:space="preserve">
Wyszczególnienie</t>
  </si>
  <si>
    <t>Wartość  netto na dzień 31.12.2021 r.    ( w zł )</t>
  </si>
  <si>
    <t>Wartość netto na dzień 31.12.2022 r.   ( w zł )</t>
  </si>
  <si>
    <t>Zmiana stanu
(kol.4 – kol.3)</t>
  </si>
  <si>
    <t>Aktywa trwałe ( poz. I + II + III + IV + V )</t>
  </si>
  <si>
    <t>I</t>
  </si>
  <si>
    <t>Wartości niematerialne i prawne</t>
  </si>
  <si>
    <t>II</t>
  </si>
  <si>
    <t>Rzeczowe aktywa trwałe ( poz. 1.+2.+3. )</t>
  </si>
  <si>
    <t>1.</t>
  </si>
  <si>
    <t>Środki trwałe ( poz. 1.0 –1.9 )</t>
  </si>
  <si>
    <t>1.0</t>
  </si>
  <si>
    <t>Grunty</t>
  </si>
  <si>
    <t>1.1</t>
  </si>
  <si>
    <t>Budynki i lokale</t>
  </si>
  <si>
    <t>1.2</t>
  </si>
  <si>
    <t>Obiekty inżynierii lądowej i wodnej</t>
  </si>
  <si>
    <t>1.3</t>
  </si>
  <si>
    <t>Kotły i maszyny energetyczne</t>
  </si>
  <si>
    <t>1.4</t>
  </si>
  <si>
    <t>Maszyny, urządzenia i aparaty ogólnego zastosowania</t>
  </si>
  <si>
    <t>1.5</t>
  </si>
  <si>
    <t>Specjalistyczne maszyny, urządzenia i aparaty</t>
  </si>
  <si>
    <t>1.6</t>
  </si>
  <si>
    <t>Urządzenia techniczne</t>
  </si>
  <si>
    <t>1.7</t>
  </si>
  <si>
    <t>Środki transportu</t>
  </si>
  <si>
    <t>1.8</t>
  </si>
  <si>
    <t>Narzędzia, przyrządy, ruchomości i wyposażenie</t>
  </si>
  <si>
    <t>1.9</t>
  </si>
  <si>
    <t>Dzieła sztuki</t>
  </si>
  <si>
    <t>2.</t>
  </si>
  <si>
    <t>Inwestycje rozpoczęte ( środki trwałe  w budowie)</t>
  </si>
  <si>
    <t>3.</t>
  </si>
  <si>
    <t>Środki przekazane na poczet inwestycji</t>
  </si>
  <si>
    <t>III</t>
  </si>
  <si>
    <t>Należności długoterminowe</t>
  </si>
  <si>
    <t>IV</t>
  </si>
  <si>
    <t>Długoterminowe aktywa finansowe   (udziały i akcje )</t>
  </si>
  <si>
    <t>V</t>
  </si>
  <si>
    <t>Wartość mienia zlikwidowanych jednostek</t>
  </si>
  <si>
    <t>Aktywa obrotowe, w tym:</t>
  </si>
  <si>
    <t>Zapasy</t>
  </si>
  <si>
    <t>Należności krótkoterminowe</t>
  </si>
  <si>
    <t>Środki pieniężne</t>
  </si>
  <si>
    <t>Krótkoterminowe papiery wartościowe</t>
  </si>
  <si>
    <t>Rozliczenia międzyokresowe</t>
  </si>
  <si>
    <t>Ogółem ( aktywa trwałe + aktywa obrotowe )</t>
  </si>
  <si>
    <t>Sporządził:Katarzyna Gnieździłow  tel.034 3706 - 329</t>
  </si>
  <si>
    <t>Dyrektor: Marta Beszczyńska</t>
  </si>
  <si>
    <t>Zmiana wartości budynków i budowli w wyniki naliczenia umorzenia na kwotę 78972,55zł</t>
  </si>
  <si>
    <t>Wartość obiektów inżynierii lądowej i wodnej uległa zmianie w związku z umorzeniem za 2022 r. na kwotę 13782,75 zł.</t>
  </si>
  <si>
    <t>Zmniejszenie wartości netto urządzeń technicznych nastąpiło w związku z naliczeniem amortyzacji na kwotę 2000,00 zł.</t>
  </si>
  <si>
    <t>Pozycja inwestycje rozpoczęte dotyczy zakupionych środków trwałych w ramach projektu "Laboratoria przyszłości", które na dzień 31.12.2022r.  zostały dostarczone do jednostki i wpisane do ewidencji wyposażenia</t>
  </si>
  <si>
    <t>Na należności krótkoterminowe składają się kwoty pozostałych do spłaty pożyczek mieszkaniowych udzielonych pracownikom szkoły.</t>
  </si>
  <si>
    <t>Środki pieniężne oznaczają stan środków na rachunkach bankowych ZFŚS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</si>
</sst>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5]General"/>
    <numFmt numFmtId="165" formatCode="[$-415]#,##0"/>
    <numFmt numFmtId="166" formatCode="&quot; &quot;#,##0.00&quot;      &quot;;&quot;-&quot;#,##0.00&quot;      &quot;;&quot;-&quot;#&quot;      &quot;;@&quot; &quot;"/>
    <numFmt numFmtId="167" formatCode="#,##0.00&quot; &quot;[$zł-415];[Red]&quot;-&quot;#,##0.00&quot; &quot;[$zł-415]"/>
  </numFmts>
  <fonts count="6">
    <font>
      <sz val="11"/>
      <color rgb="FF000000"/>
      <name val="Arial1"/>
    </font>
    <font>
      <sz val="10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1"/>
      <color rgb="FF000000"/>
      <name val="Arial1"/>
    </font>
    <font>
      <b/>
      <sz val="10"/>
      <color rgb="FF000000"/>
      <name val="Arial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6" fontId="1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0">
    <xf numFmtId="0" fontId="0" fillId="0" borderId="0" xfId="0"/>
    <xf numFmtId="0" fontId="4" fillId="0" borderId="0" xfId="0" applyFont="1" applyAlignment="1">
      <alignment vertical="center" wrapText="1"/>
    </xf>
    <xf numFmtId="164" fontId="5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5" fillId="0" borderId="2" xfId="2" applyFont="1" applyFill="1" applyBorder="1" applyAlignment="1">
      <alignment horizontal="center" wrapText="1"/>
    </xf>
    <xf numFmtId="164" fontId="5" fillId="0" borderId="3" xfId="2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right" vertical="center" wrapText="1"/>
    </xf>
    <xf numFmtId="164" fontId="5" fillId="0" borderId="4" xfId="2" applyFont="1" applyFill="1" applyBorder="1" applyAlignment="1">
      <alignment horizontal="left" vertical="center" wrapText="1"/>
    </xf>
    <xf numFmtId="49" fontId="1" fillId="0" borderId="1" xfId="2" applyNumberFormat="1" applyFont="1" applyFill="1" applyBorder="1" applyAlignment="1">
      <alignment horizontal="left" vertical="center"/>
    </xf>
    <xf numFmtId="164" fontId="1" fillId="0" borderId="4" xfId="2" applyFont="1" applyFill="1" applyBorder="1" applyAlignment="1">
      <alignment horizontal="left" vertical="center" wrapText="1"/>
    </xf>
    <xf numFmtId="165" fontId="1" fillId="0" borderId="1" xfId="2" applyNumberFormat="1" applyFont="1" applyFill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right" vertical="center" wrapText="1"/>
    </xf>
    <xf numFmtId="164" fontId="1" fillId="0" borderId="1" xfId="2" applyFont="1" applyFill="1" applyBorder="1" applyAlignment="1">
      <alignment horizontal="left" vertical="center"/>
    </xf>
    <xf numFmtId="164" fontId="5" fillId="0" borderId="1" xfId="2" applyFont="1" applyFill="1" applyBorder="1" applyAlignment="1">
      <alignment horizontal="center" vertical="center" wrapText="1"/>
    </xf>
    <xf numFmtId="164" fontId="5" fillId="0" borderId="1" xfId="2" applyFont="1" applyFill="1" applyBorder="1" applyAlignment="1">
      <alignment horizontal="left" vertical="center"/>
    </xf>
    <xf numFmtId="49" fontId="1" fillId="0" borderId="1" xfId="2" applyNumberFormat="1" applyFont="1" applyFill="1" applyBorder="1" applyAlignment="1">
      <alignment horizontal="left" vertical="center"/>
    </xf>
    <xf numFmtId="164" fontId="1" fillId="0" borderId="1" xfId="2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Alignment="1">
      <alignment wrapText="1"/>
    </xf>
  </cellXfs>
  <cellStyles count="7">
    <cellStyle name="Dziesiętny 2" xfId="1"/>
    <cellStyle name="Excel Built-in Normal 1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/>
  </sheetViews>
  <sheetFormatPr baseColWidth="10" defaultRowHeight="14"/>
  <cols>
    <col min="1" max="1" width="4.6640625" customWidth="1"/>
    <col min="2" max="2" width="0.1640625" customWidth="1"/>
    <col min="3" max="3" width="40.5" style="3" customWidth="1"/>
    <col min="4" max="4" width="15.6640625" customWidth="1"/>
    <col min="5" max="5" width="16.1640625" customWidth="1"/>
    <col min="6" max="6" width="17.33203125" customWidth="1"/>
    <col min="7" max="1023" width="9.1640625" customWidth="1"/>
    <col min="1024" max="1024" width="11.6640625" customWidth="1"/>
  </cols>
  <sheetData>
    <row r="1" spans="1:6" ht="32.75" customHeight="1">
      <c r="C1" s="1" t="s">
        <v>0</v>
      </c>
    </row>
    <row r="2" spans="1:6" s="3" customFormat="1" ht="63.5" customHeight="1">
      <c r="A2" s="13" t="s">
        <v>1</v>
      </c>
      <c r="B2" s="13"/>
      <c r="C2" s="2" t="s">
        <v>2</v>
      </c>
      <c r="D2" s="2" t="s">
        <v>3</v>
      </c>
      <c r="E2" s="2" t="s">
        <v>4</v>
      </c>
      <c r="F2" s="2" t="s">
        <v>5</v>
      </c>
    </row>
    <row r="3" spans="1:6">
      <c r="A3" s="4">
        <v>1</v>
      </c>
      <c r="B3" s="4"/>
      <c r="C3" s="4">
        <v>2</v>
      </c>
      <c r="D3" s="5">
        <v>3</v>
      </c>
      <c r="E3" s="5">
        <v>4</v>
      </c>
      <c r="F3" s="5">
        <v>5</v>
      </c>
    </row>
    <row r="4" spans="1:6" ht="26.75" customHeight="1">
      <c r="A4" s="14" t="s">
        <v>6</v>
      </c>
      <c r="B4" s="14"/>
      <c r="C4" s="14"/>
      <c r="D4" s="6">
        <v>4004340</v>
      </c>
      <c r="E4" s="6">
        <f>(E5+E6+E20+E21+E22)</f>
        <v>3849583</v>
      </c>
      <c r="F4" s="6">
        <f t="shared" ref="F4:F29" si="0">(E4-D4)</f>
        <v>-154757</v>
      </c>
    </row>
    <row r="5" spans="1:6" ht="21.75" customHeight="1">
      <c r="A5" s="14" t="s">
        <v>7</v>
      </c>
      <c r="B5" s="14"/>
      <c r="C5" s="7" t="s">
        <v>8</v>
      </c>
      <c r="D5" s="6">
        <v>0</v>
      </c>
      <c r="E5" s="6">
        <v>0</v>
      </c>
      <c r="F5" s="6">
        <f t="shared" si="0"/>
        <v>0</v>
      </c>
    </row>
    <row r="6" spans="1:6" ht="27.75" customHeight="1">
      <c r="A6" s="14" t="s">
        <v>9</v>
      </c>
      <c r="B6" s="14"/>
      <c r="C6" s="7" t="s">
        <v>10</v>
      </c>
      <c r="D6" s="6">
        <f>(D7+D18+D19)</f>
        <v>4004340</v>
      </c>
      <c r="E6" s="6">
        <f>(E7+E18+E19)</f>
        <v>3849583</v>
      </c>
      <c r="F6" s="6">
        <f t="shared" si="0"/>
        <v>-154757</v>
      </c>
    </row>
    <row r="7" spans="1:6" ht="23.25" customHeight="1">
      <c r="A7" s="15" t="s">
        <v>11</v>
      </c>
      <c r="B7" s="15"/>
      <c r="C7" s="9" t="s">
        <v>12</v>
      </c>
      <c r="D7" s="10">
        <v>3944340</v>
      </c>
      <c r="E7" s="10">
        <v>3849583</v>
      </c>
      <c r="F7" s="6">
        <f t="shared" si="0"/>
        <v>-94757</v>
      </c>
    </row>
    <row r="8" spans="1:6">
      <c r="A8" s="15" t="s">
        <v>13</v>
      </c>
      <c r="B8" s="15"/>
      <c r="C8" s="9" t="s">
        <v>14</v>
      </c>
      <c r="D8" s="11">
        <v>664000</v>
      </c>
      <c r="E8" s="11">
        <v>664000</v>
      </c>
      <c r="F8" s="6">
        <f t="shared" si="0"/>
        <v>0</v>
      </c>
    </row>
    <row r="9" spans="1:6" ht="19.5" customHeight="1">
      <c r="A9" s="15" t="s">
        <v>15</v>
      </c>
      <c r="B9" s="15"/>
      <c r="C9" s="9" t="s">
        <v>16</v>
      </c>
      <c r="D9" s="11">
        <v>2899848</v>
      </c>
      <c r="E9" s="11">
        <v>2820875</v>
      </c>
      <c r="F9" s="6">
        <f t="shared" si="0"/>
        <v>-78973</v>
      </c>
    </row>
    <row r="10" spans="1:6" ht="21" customHeight="1">
      <c r="A10" s="15" t="s">
        <v>17</v>
      </c>
      <c r="B10" s="15"/>
      <c r="C10" s="9" t="s">
        <v>18</v>
      </c>
      <c r="D10" s="11">
        <v>372492</v>
      </c>
      <c r="E10" s="11">
        <v>358708</v>
      </c>
      <c r="F10" s="6">
        <f t="shared" si="0"/>
        <v>-13784</v>
      </c>
    </row>
    <row r="11" spans="1:6" ht="18" customHeight="1">
      <c r="A11" s="15" t="s">
        <v>19</v>
      </c>
      <c r="B11" s="15"/>
      <c r="C11" s="9" t="s">
        <v>20</v>
      </c>
      <c r="D11" s="11">
        <v>0</v>
      </c>
      <c r="E11" s="11">
        <v>0</v>
      </c>
      <c r="F11" s="6">
        <f t="shared" si="0"/>
        <v>0</v>
      </c>
    </row>
    <row r="12" spans="1:6" ht="25.5" customHeight="1">
      <c r="A12" s="15" t="s">
        <v>21</v>
      </c>
      <c r="B12" s="15"/>
      <c r="C12" s="9" t="s">
        <v>22</v>
      </c>
      <c r="D12" s="11">
        <v>0</v>
      </c>
      <c r="E12" s="11">
        <v>0</v>
      </c>
      <c r="F12" s="6">
        <f t="shared" si="0"/>
        <v>0</v>
      </c>
    </row>
    <row r="13" spans="1:6" ht="25.5" customHeight="1">
      <c r="A13" s="15" t="s">
        <v>23</v>
      </c>
      <c r="B13" s="15"/>
      <c r="C13" s="9" t="s">
        <v>24</v>
      </c>
      <c r="D13" s="11">
        <v>0</v>
      </c>
      <c r="E13" s="11">
        <v>0</v>
      </c>
      <c r="F13" s="6">
        <f t="shared" si="0"/>
        <v>0</v>
      </c>
    </row>
    <row r="14" spans="1:6" ht="19.5" customHeight="1">
      <c r="A14" s="15" t="s">
        <v>25</v>
      </c>
      <c r="B14" s="15"/>
      <c r="C14" s="9" t="s">
        <v>26</v>
      </c>
      <c r="D14" s="11">
        <v>8000</v>
      </c>
      <c r="E14" s="11">
        <v>6000</v>
      </c>
      <c r="F14" s="6">
        <f t="shared" si="0"/>
        <v>-2000</v>
      </c>
    </row>
    <row r="15" spans="1:6" ht="22.5" customHeight="1">
      <c r="A15" s="15" t="s">
        <v>27</v>
      </c>
      <c r="B15" s="15"/>
      <c r="C15" s="9" t="s">
        <v>28</v>
      </c>
      <c r="D15" s="11">
        <v>0</v>
      </c>
      <c r="E15" s="11">
        <v>0</v>
      </c>
      <c r="F15" s="6">
        <f t="shared" si="0"/>
        <v>0</v>
      </c>
    </row>
    <row r="16" spans="1:6" ht="33" customHeight="1">
      <c r="A16" s="15" t="s">
        <v>29</v>
      </c>
      <c r="B16" s="15"/>
      <c r="C16" s="9" t="s">
        <v>30</v>
      </c>
      <c r="D16" s="11">
        <v>0</v>
      </c>
      <c r="E16" s="11">
        <v>0</v>
      </c>
      <c r="F16" s="6">
        <f t="shared" si="0"/>
        <v>0</v>
      </c>
    </row>
    <row r="17" spans="1:6">
      <c r="A17" s="8" t="s">
        <v>31</v>
      </c>
      <c r="B17" s="8"/>
      <c r="C17" s="9" t="s">
        <v>32</v>
      </c>
      <c r="D17" s="11">
        <v>0</v>
      </c>
      <c r="E17" s="11">
        <v>0</v>
      </c>
      <c r="F17" s="6">
        <f t="shared" si="0"/>
        <v>0</v>
      </c>
    </row>
    <row r="18" spans="1:6" ht="25.5" customHeight="1">
      <c r="A18" s="15" t="s">
        <v>33</v>
      </c>
      <c r="B18" s="15"/>
      <c r="C18" s="9" t="s">
        <v>34</v>
      </c>
      <c r="D18" s="11">
        <v>60000</v>
      </c>
      <c r="E18" s="11">
        <v>0</v>
      </c>
      <c r="F18" s="6">
        <f t="shared" si="0"/>
        <v>-60000</v>
      </c>
    </row>
    <row r="19" spans="1:6" ht="29.25" customHeight="1">
      <c r="A19" s="15" t="s">
        <v>35</v>
      </c>
      <c r="B19" s="15"/>
      <c r="C19" s="9" t="s">
        <v>36</v>
      </c>
      <c r="D19" s="11">
        <v>0</v>
      </c>
      <c r="E19" s="11">
        <v>0</v>
      </c>
      <c r="F19" s="6">
        <f t="shared" si="0"/>
        <v>0</v>
      </c>
    </row>
    <row r="20" spans="1:6" ht="28.5" customHeight="1">
      <c r="A20" s="14" t="s">
        <v>37</v>
      </c>
      <c r="B20" s="14"/>
      <c r="C20" s="7" t="s">
        <v>38</v>
      </c>
      <c r="D20" s="11">
        <v>0</v>
      </c>
      <c r="E20" s="11">
        <v>0</v>
      </c>
      <c r="F20" s="6">
        <f t="shared" si="0"/>
        <v>0</v>
      </c>
    </row>
    <row r="21" spans="1:6" ht="42.75" customHeight="1">
      <c r="A21" s="14" t="s">
        <v>39</v>
      </c>
      <c r="B21" s="14"/>
      <c r="C21" s="7" t="s">
        <v>40</v>
      </c>
      <c r="D21" s="11">
        <v>0</v>
      </c>
      <c r="E21" s="11">
        <v>0</v>
      </c>
      <c r="F21" s="6">
        <f t="shared" si="0"/>
        <v>0</v>
      </c>
    </row>
    <row r="22" spans="1:6" ht="39" customHeight="1">
      <c r="A22" s="14" t="s">
        <v>41</v>
      </c>
      <c r="B22" s="14"/>
      <c r="C22" s="7" t="s">
        <v>42</v>
      </c>
      <c r="D22" s="6">
        <v>0</v>
      </c>
      <c r="E22" s="6">
        <v>0</v>
      </c>
      <c r="F22" s="6">
        <f t="shared" si="0"/>
        <v>0</v>
      </c>
    </row>
    <row r="23" spans="1:6">
      <c r="A23" s="14" t="s">
        <v>43</v>
      </c>
      <c r="B23" s="14"/>
      <c r="C23" s="14"/>
      <c r="D23" s="6">
        <f>SUM(D24:D28)</f>
        <v>48754</v>
      </c>
      <c r="E23" s="6">
        <f>SUM(E24:E28)</f>
        <v>64363</v>
      </c>
      <c r="F23" s="6">
        <f t="shared" si="0"/>
        <v>15609</v>
      </c>
    </row>
    <row r="24" spans="1:6">
      <c r="A24" s="12">
        <v>1</v>
      </c>
      <c r="B24" s="16" t="s">
        <v>44</v>
      </c>
      <c r="C24" s="16"/>
      <c r="D24" s="11">
        <v>0</v>
      </c>
      <c r="E24" s="11">
        <v>0</v>
      </c>
      <c r="F24" s="6">
        <f t="shared" si="0"/>
        <v>0</v>
      </c>
    </row>
    <row r="25" spans="1:6">
      <c r="A25" s="12">
        <v>2</v>
      </c>
      <c r="B25" s="16" t="s">
        <v>45</v>
      </c>
      <c r="C25" s="16"/>
      <c r="D25" s="11">
        <v>43215</v>
      </c>
      <c r="E25" s="11">
        <v>58810</v>
      </c>
      <c r="F25" s="6">
        <f t="shared" si="0"/>
        <v>15595</v>
      </c>
    </row>
    <row r="26" spans="1:6">
      <c r="A26" s="12">
        <v>3</v>
      </c>
      <c r="B26" s="16" t="s">
        <v>46</v>
      </c>
      <c r="C26" s="16"/>
      <c r="D26" s="11">
        <v>5539</v>
      </c>
      <c r="E26" s="11">
        <v>5553</v>
      </c>
      <c r="F26" s="6">
        <f t="shared" si="0"/>
        <v>14</v>
      </c>
    </row>
    <row r="27" spans="1:6" ht="26.75" customHeight="1">
      <c r="A27" s="12">
        <v>4</v>
      </c>
      <c r="B27" s="16" t="s">
        <v>47</v>
      </c>
      <c r="C27" s="16"/>
      <c r="D27" s="11">
        <v>0</v>
      </c>
      <c r="E27" s="11">
        <v>0</v>
      </c>
      <c r="F27" s="6">
        <f t="shared" si="0"/>
        <v>0</v>
      </c>
    </row>
    <row r="28" spans="1:6">
      <c r="A28" s="12">
        <v>5</v>
      </c>
      <c r="B28" s="16" t="s">
        <v>48</v>
      </c>
      <c r="C28" s="16"/>
      <c r="D28" s="11">
        <v>0</v>
      </c>
      <c r="E28" s="11">
        <v>0</v>
      </c>
      <c r="F28" s="6">
        <f t="shared" si="0"/>
        <v>0</v>
      </c>
    </row>
    <row r="29" spans="1:6">
      <c r="A29" s="14" t="s">
        <v>49</v>
      </c>
      <c r="B29" s="14"/>
      <c r="C29" s="14"/>
      <c r="D29" s="6">
        <f>(D4+D23)</f>
        <v>4053094</v>
      </c>
      <c r="E29" s="6">
        <f>(E4+E23)</f>
        <v>3913946</v>
      </c>
      <c r="F29" s="6">
        <f t="shared" si="0"/>
        <v>-139148</v>
      </c>
    </row>
    <row r="31" spans="1:6">
      <c r="A31" t="s">
        <v>50</v>
      </c>
      <c r="E31" t="s">
        <v>51</v>
      </c>
    </row>
    <row r="33" spans="1:6" ht="43.75" customHeight="1">
      <c r="A33" s="17" t="s">
        <v>52</v>
      </c>
      <c r="B33" s="17"/>
      <c r="C33" s="17"/>
      <c r="D33" s="17"/>
      <c r="E33" s="17"/>
      <c r="F33" s="17"/>
    </row>
    <row r="34" spans="1:6" ht="29.25" customHeight="1">
      <c r="A34" s="17" t="s">
        <v>53</v>
      </c>
      <c r="B34" s="17"/>
      <c r="C34" s="17"/>
      <c r="D34" s="17"/>
      <c r="E34" s="17"/>
      <c r="F34" s="17"/>
    </row>
    <row r="35" spans="1:6" ht="12" hidden="1" customHeight="1">
      <c r="A35" s="18"/>
      <c r="B35" s="18"/>
      <c r="C35" s="18"/>
      <c r="D35" s="18"/>
      <c r="E35" s="18"/>
      <c r="F35" s="18"/>
    </row>
    <row r="36" spans="1:6" ht="28.25" customHeight="1">
      <c r="A36" s="17" t="s">
        <v>54</v>
      </c>
      <c r="B36" s="17"/>
      <c r="C36" s="17"/>
      <c r="D36" s="17"/>
      <c r="E36" s="17"/>
      <c r="F36" s="17"/>
    </row>
    <row r="37" spans="1:6" ht="30" customHeight="1">
      <c r="A37" s="18"/>
      <c r="B37" s="18"/>
      <c r="C37" s="18"/>
      <c r="D37" s="18"/>
      <c r="E37" s="18"/>
      <c r="F37" s="18"/>
    </row>
    <row r="38" spans="1:6" ht="43.75" customHeight="1">
      <c r="A38" s="19" t="s">
        <v>55</v>
      </c>
      <c r="B38" s="19"/>
      <c r="C38" s="19"/>
      <c r="D38" s="19"/>
      <c r="E38" s="19"/>
      <c r="F38" s="19"/>
    </row>
    <row r="39" spans="1:6" ht="27.5" customHeight="1">
      <c r="A39" s="17" t="s">
        <v>56</v>
      </c>
      <c r="B39" s="17"/>
      <c r="C39" s="17"/>
      <c r="D39" s="17"/>
      <c r="E39" s="17"/>
      <c r="F39" s="17"/>
    </row>
    <row r="40" spans="1:6" ht="18" customHeight="1">
      <c r="A40" s="18" t="s">
        <v>57</v>
      </c>
      <c r="B40" s="18"/>
      <c r="C40" s="18"/>
      <c r="D40" s="18"/>
      <c r="E40" s="18"/>
      <c r="F40" s="18"/>
    </row>
  </sheetData>
  <mergeCells count="34">
    <mergeCell ref="A37:F37"/>
    <mergeCell ref="A38:F38"/>
    <mergeCell ref="A39:F39"/>
    <mergeCell ref="A40:F40"/>
    <mergeCell ref="B28:C28"/>
    <mergeCell ref="A29:C29"/>
    <mergeCell ref="A33:F33"/>
    <mergeCell ref="A34:F34"/>
    <mergeCell ref="A35:F35"/>
    <mergeCell ref="A36:F36"/>
    <mergeCell ref="A22:B22"/>
    <mergeCell ref="A23:C23"/>
    <mergeCell ref="B24:C24"/>
    <mergeCell ref="B25:C25"/>
    <mergeCell ref="B26:C26"/>
    <mergeCell ref="B27:C27"/>
    <mergeCell ref="A15:B15"/>
    <mergeCell ref="A16:B16"/>
    <mergeCell ref="A18:B18"/>
    <mergeCell ref="A19:B19"/>
    <mergeCell ref="A20:B20"/>
    <mergeCell ref="A21:B21"/>
    <mergeCell ref="A9:B9"/>
    <mergeCell ref="A10:B10"/>
    <mergeCell ref="A11:B11"/>
    <mergeCell ref="A12:B12"/>
    <mergeCell ref="A13:B13"/>
    <mergeCell ref="A14:B14"/>
    <mergeCell ref="A2:B2"/>
    <mergeCell ref="A4:C4"/>
    <mergeCell ref="A5:B5"/>
    <mergeCell ref="A6:B6"/>
    <mergeCell ref="A7:B7"/>
    <mergeCell ref="A8:B8"/>
  </mergeCells>
  <pageMargins left="0.70000000000000007" right="0.70000000000000007" top="1.1437007874015745" bottom="1.1437007874015745" header="0.74999999999999989" footer="0.74999999999999989"/>
  <pageSetup paperSize="0" scale="7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5"/>
  <cols>
    <col min="1" max="1023" width="9.1640625" customWidth="1"/>
    <col min="1024" max="1024" width="11.6640625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75"/>
  <cols>
    <col min="1" max="1023" width="9.1640625" customWidth="1"/>
    <col min="1024" max="1024" width="11.6640625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211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2017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Gnieździłow</dc:creator>
  <cp:lastModifiedBy>Microsoft Office User</cp:lastModifiedBy>
  <cp:revision>31</cp:revision>
  <cp:lastPrinted>2017-02-15T10:44:42Z</cp:lastPrinted>
  <dcterms:created xsi:type="dcterms:W3CDTF">2023-01-31T10:04:10Z</dcterms:created>
  <dcterms:modified xsi:type="dcterms:W3CDTF">2023-03-09T13:55:24Z</dcterms:modified>
</cp:coreProperties>
</file>